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bppserviceslimited.sharepoint.com/teams/AllActEdStaff/Shared Documents/CP3/2023/Mock and AMP 2023/CP3 AMP 2023/CP3 Mock 3 2023/"/>
    </mc:Choice>
  </mc:AlternateContent>
  <xr:revisionPtr revIDLastSave="17" documentId="8_{294424D2-28EE-430D-8D80-9AC6ADF8EE39}" xr6:coauthVersionLast="47" xr6:coauthVersionMax="47" xr10:uidLastSave="{4A42561D-9BF6-47DD-A151-4D42F932BDF3}"/>
  <bookViews>
    <workbookView xWindow="-110" yWindow="-110" windowWidth="19420" windowHeight="10420" activeTab="1" xr2:uid="{00000000-000D-0000-FFFF-FFFF00000000}"/>
  </bookViews>
  <sheets>
    <sheet name="Equity breakdown" sheetId="1" r:id="rId1"/>
    <sheet name="ProtectAll Unit Prices 202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2" l="1"/>
  <c r="B13" i="2"/>
  <c r="B12" i="2"/>
  <c r="B8" i="2"/>
  <c r="B7" i="2"/>
  <c r="B6" i="2"/>
  <c r="B2" i="2"/>
  <c r="D8" i="1"/>
</calcChain>
</file>

<file path=xl/sharedStrings.xml><?xml version="1.0" encoding="utf-8"?>
<sst xmlns="http://schemas.openxmlformats.org/spreadsheetml/2006/main" count="12" uniqueCount="12">
  <si>
    <t>Equity fund asset breakdown</t>
  </si>
  <si>
    <t>UK equity shares (45%)</t>
  </si>
  <si>
    <t>European equity shares (22%)</t>
  </si>
  <si>
    <t>North-American equity shares (10%)</t>
  </si>
  <si>
    <t>Japanese equity shares (10%)</t>
  </si>
  <si>
    <t>Pacific (ex-Japan) equity shares (8%)</t>
  </si>
  <si>
    <t>Emerging markets equity shares (5%)</t>
  </si>
  <si>
    <t>Date</t>
  </si>
  <si>
    <t>Equity fund unit price (p)</t>
  </si>
  <si>
    <t>Bond fund unit price (p)</t>
  </si>
  <si>
    <t>Indirect property fund unit price (p)</t>
  </si>
  <si>
    <t>Cash fund unit price (p)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</si>
</sst>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15" fontId="2" fillId="0" borderId="0" xfId="0" applyNumberFormat="1" applyFont="1" applyAlignment="1">
      <alignment vertical="center" wrapText="1"/>
    </xf>
    <xf numFmtId="2" fontId="2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Equity fund asset breakdown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1"/>
          <c:order val="0"/>
          <c:tx>
            <c:strRef>
              <c:f>'Equity breakdown'!$A$2:$A$7</c:f>
              <c:strCache>
                <c:ptCount val="6"/>
                <c:pt idx="0">
                  <c:v>UK equity shares (45%)</c:v>
                </c:pt>
                <c:pt idx="1">
                  <c:v>European equity shares (22%)</c:v>
                </c:pt>
                <c:pt idx="2">
                  <c:v>North-American equity shares (10%)</c:v>
                </c:pt>
                <c:pt idx="3">
                  <c:v>Japanese equity shares (10%)</c:v>
                </c:pt>
                <c:pt idx="4">
                  <c:v>Pacific (ex-Japan) equity shares (8%)</c:v>
                </c:pt>
                <c:pt idx="5">
                  <c:v>Emerging markets equity shares (5%)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FFC-44D5-BAF2-52FC9C9AA4B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FFC-44D5-BAF2-52FC9C9AA4B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FFC-44D5-BAF2-52FC9C9AA4B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FFC-44D5-BAF2-52FC9C9AA4B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FFC-44D5-BAF2-52FC9C9AA4B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FFC-44D5-BAF2-52FC9C9AA4B0}"/>
              </c:ext>
            </c:extLst>
          </c:dPt>
          <c:cat>
            <c:strRef>
              <c:f>'Equity breakdown'!$A$2:$A$7</c:f>
              <c:strCache>
                <c:ptCount val="6"/>
                <c:pt idx="0">
                  <c:v>UK equity shares (45%)</c:v>
                </c:pt>
                <c:pt idx="1">
                  <c:v>European equity shares (22%)</c:v>
                </c:pt>
                <c:pt idx="2">
                  <c:v>North-American equity shares (10%)</c:v>
                </c:pt>
                <c:pt idx="3">
                  <c:v>Japanese equity shares (10%)</c:v>
                </c:pt>
                <c:pt idx="4">
                  <c:v>Pacific (ex-Japan) equity shares (8%)</c:v>
                </c:pt>
                <c:pt idx="5">
                  <c:v>Emerging markets equity shares (5%)</c:v>
                </c:pt>
              </c:strCache>
            </c:strRef>
          </c:cat>
          <c:val>
            <c:numRef>
              <c:f>'Equity breakdown'!$D$2:$D$7</c:f>
              <c:numCache>
                <c:formatCode>General</c:formatCode>
                <c:ptCount val="6"/>
                <c:pt idx="0">
                  <c:v>45</c:v>
                </c:pt>
                <c:pt idx="1">
                  <c:v>22</c:v>
                </c:pt>
                <c:pt idx="2">
                  <c:v>10</c:v>
                </c:pt>
                <c:pt idx="3">
                  <c:v>10</c:v>
                </c:pt>
                <c:pt idx="4">
                  <c:v>8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FFC-44D5-BAF2-52FC9C9AA4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8</xdr:row>
      <xdr:rowOff>104775</xdr:rowOff>
    </xdr:from>
    <xdr:to>
      <xdr:col>6</xdr:col>
      <xdr:colOff>0</xdr:colOff>
      <xdr:row>23</xdr:row>
      <xdr:rowOff>85725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8"/>
  <sheetViews>
    <sheetView workbookViewId="0">
      <selection activeCell="A25" sqref="A25"/>
    </sheetView>
  </sheetViews>
  <sheetFormatPr defaultRowHeight="14.5" x14ac:dyDescent="0.35"/>
  <cols>
    <col min="3" max="3" width="25.81640625" customWidth="1"/>
  </cols>
  <sheetData>
    <row r="1" spans="1:4" x14ac:dyDescent="0.35">
      <c r="A1" t="s">
        <v>0</v>
      </c>
    </row>
    <row r="2" spans="1:4" x14ac:dyDescent="0.35">
      <c r="A2" t="s">
        <v>1</v>
      </c>
      <c r="D2">
        <v>45</v>
      </c>
    </row>
    <row r="3" spans="1:4" x14ac:dyDescent="0.35">
      <c r="A3" t="s">
        <v>2</v>
      </c>
      <c r="D3">
        <v>22</v>
      </c>
    </row>
    <row r="4" spans="1:4" x14ac:dyDescent="0.35">
      <c r="A4" t="s">
        <v>3</v>
      </c>
      <c r="D4">
        <v>10</v>
      </c>
    </row>
    <row r="5" spans="1:4" x14ac:dyDescent="0.35">
      <c r="A5" t="s">
        <v>4</v>
      </c>
      <c r="D5">
        <v>10</v>
      </c>
    </row>
    <row r="6" spans="1:4" x14ac:dyDescent="0.35">
      <c r="A6" t="s">
        <v>5</v>
      </c>
      <c r="D6">
        <v>8</v>
      </c>
    </row>
    <row r="7" spans="1:4" x14ac:dyDescent="0.35">
      <c r="A7" t="s">
        <v>6</v>
      </c>
      <c r="D7">
        <v>5</v>
      </c>
    </row>
    <row r="8" spans="1:4" x14ac:dyDescent="0.35">
      <c r="D8">
        <f>SUM(D2:D7)</f>
        <v>100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4"/>
  <sheetViews>
    <sheetView tabSelected="1" workbookViewId="0">
      <selection activeCell="K10" sqref="K10"/>
    </sheetView>
  </sheetViews>
  <sheetFormatPr defaultRowHeight="14.5" x14ac:dyDescent="0.35"/>
  <cols>
    <col min="1" max="1" width="13" customWidth="1"/>
  </cols>
  <sheetData>
    <row r="1" spans="1:5" ht="58" x14ac:dyDescent="0.35">
      <c r="A1" s="1" t="s">
        <v>7</v>
      </c>
      <c r="B1" s="2" t="s">
        <v>8</v>
      </c>
      <c r="C1" s="2" t="s">
        <v>9</v>
      </c>
      <c r="D1" s="2" t="s">
        <v>10</v>
      </c>
      <c r="E1" s="2" t="s">
        <v>11</v>
      </c>
    </row>
    <row r="2" spans="1:5" x14ac:dyDescent="0.35">
      <c r="A2" s="3">
        <v>44562</v>
      </c>
      <c r="B2" s="4">
        <f>156.54*2</f>
        <v>313.08</v>
      </c>
      <c r="C2" s="4">
        <v>291.27999999999997</v>
      </c>
      <c r="D2" s="4">
        <v>300.94</v>
      </c>
      <c r="E2" s="4">
        <v>281.77999999999997</v>
      </c>
    </row>
    <row r="3" spans="1:5" x14ac:dyDescent="0.35">
      <c r="A3" s="3">
        <v>44593</v>
      </c>
      <c r="B3" s="4">
        <v>325.51</v>
      </c>
      <c r="C3" s="4">
        <v>294.44</v>
      </c>
      <c r="D3" s="4">
        <v>304.60000000000002</v>
      </c>
      <c r="E3" s="4">
        <v>283.54000000000002</v>
      </c>
    </row>
    <row r="4" spans="1:5" x14ac:dyDescent="0.35">
      <c r="A4" s="3">
        <v>44621</v>
      </c>
      <c r="B4" s="4">
        <v>340.73</v>
      </c>
      <c r="C4" s="4">
        <v>294.58</v>
      </c>
      <c r="D4" s="4">
        <v>307.22000000000003</v>
      </c>
      <c r="E4" s="4">
        <v>285.32</v>
      </c>
    </row>
    <row r="5" spans="1:5" x14ac:dyDescent="0.35">
      <c r="A5" s="3">
        <v>44652</v>
      </c>
      <c r="B5" s="4">
        <v>342.79</v>
      </c>
      <c r="C5" s="4">
        <v>297.33999999999997</v>
      </c>
      <c r="D5" s="4">
        <v>309.54000000000002</v>
      </c>
      <c r="E5" s="4">
        <v>287.12</v>
      </c>
    </row>
    <row r="6" spans="1:5" x14ac:dyDescent="0.35">
      <c r="A6" s="3">
        <v>44682</v>
      </c>
      <c r="B6" s="4">
        <f>176.52*2</f>
        <v>353.04</v>
      </c>
      <c r="C6" s="4">
        <v>298</v>
      </c>
      <c r="D6" s="4">
        <v>315.82</v>
      </c>
      <c r="E6" s="4">
        <v>288.92</v>
      </c>
    </row>
    <row r="7" spans="1:5" x14ac:dyDescent="0.35">
      <c r="A7" s="3">
        <v>44713</v>
      </c>
      <c r="B7" s="4">
        <f>172.34*2</f>
        <v>344.68</v>
      </c>
      <c r="C7" s="4">
        <v>302.5</v>
      </c>
      <c r="D7" s="4">
        <v>318.39999999999998</v>
      </c>
      <c r="E7" s="4">
        <v>290.72000000000003</v>
      </c>
    </row>
    <row r="8" spans="1:5" x14ac:dyDescent="0.35">
      <c r="A8" s="3">
        <v>44743</v>
      </c>
      <c r="B8" s="4">
        <f>174.3*2</f>
        <v>348.6</v>
      </c>
      <c r="C8" s="4">
        <v>302.26</v>
      </c>
      <c r="D8" s="4">
        <v>322.39999999999998</v>
      </c>
      <c r="E8" s="4">
        <v>292.56</v>
      </c>
    </row>
    <row r="9" spans="1:5" x14ac:dyDescent="0.35">
      <c r="A9" s="3">
        <v>44774</v>
      </c>
      <c r="B9" s="4">
        <v>330.78</v>
      </c>
      <c r="C9" s="4">
        <v>304.54000000000002</v>
      </c>
      <c r="D9" s="4">
        <v>320.22000000000003</v>
      </c>
      <c r="E9" s="4">
        <v>294.39999999999998</v>
      </c>
    </row>
    <row r="10" spans="1:5" x14ac:dyDescent="0.35">
      <c r="A10" s="3">
        <v>44805</v>
      </c>
      <c r="B10" s="4">
        <v>331.98</v>
      </c>
      <c r="C10" s="4">
        <v>308.52</v>
      </c>
      <c r="D10" s="4">
        <v>316.58</v>
      </c>
      <c r="E10" s="4">
        <v>296.24</v>
      </c>
    </row>
    <row r="11" spans="1:5" x14ac:dyDescent="0.35">
      <c r="A11" s="3">
        <v>44835</v>
      </c>
      <c r="B11" s="4">
        <v>334.31</v>
      </c>
      <c r="C11" s="4">
        <v>311.56</v>
      </c>
      <c r="D11" s="4">
        <v>317.54000000000002</v>
      </c>
      <c r="E11" s="4">
        <v>298.10000000000002</v>
      </c>
    </row>
    <row r="12" spans="1:5" x14ac:dyDescent="0.35">
      <c r="A12" s="3">
        <v>44866</v>
      </c>
      <c r="B12" s="4">
        <f>163.48*2</f>
        <v>326.95999999999998</v>
      </c>
      <c r="C12" s="4">
        <v>315.36</v>
      </c>
      <c r="D12" s="4">
        <v>318.76</v>
      </c>
      <c r="E12" s="4">
        <v>299.98</v>
      </c>
    </row>
    <row r="13" spans="1:5" x14ac:dyDescent="0.35">
      <c r="A13" s="3">
        <v>44896</v>
      </c>
      <c r="B13" s="4">
        <f>164.87*2</f>
        <v>329.74</v>
      </c>
      <c r="C13" s="4">
        <v>315.95999999999998</v>
      </c>
      <c r="D13" s="4">
        <v>319.56</v>
      </c>
      <c r="E13" s="4">
        <v>301.86</v>
      </c>
    </row>
    <row r="14" spans="1:5" x14ac:dyDescent="0.35">
      <c r="A14" s="3">
        <v>44926</v>
      </c>
      <c r="B14" s="4">
        <f>169.85*2</f>
        <v>339.7</v>
      </c>
      <c r="C14" s="4">
        <v>317.89999999999998</v>
      </c>
      <c r="D14" s="4">
        <v>320.45999999999998</v>
      </c>
      <c r="E14" s="4">
        <v>303.76</v>
      </c>
    </row>
  </sheetData>
  <pageMargins left="0.7" right="0.7" top="0.75" bottom="0.75" header="0.3" footer="0.3"/>
  <pageSetup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51538e9-c694-450b-9056-83c8e7b681d1">
      <Terms xmlns="http://schemas.microsoft.com/office/infopath/2007/PartnerControls"/>
    </lcf76f155ced4ddcb4097134ff3c332f>
    <TaxCatchAll xmlns="80348ba6-adcc-40fb-8576-6b95a36a302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C43C60E4A30943911717CC463D6A41" ma:contentTypeVersion="16" ma:contentTypeDescription="Create a new document." ma:contentTypeScope="" ma:versionID="a5ed57de60672ab1e6f83d262e2a5dc5">
  <xsd:schema xmlns:xsd="http://www.w3.org/2001/XMLSchema" xmlns:xs="http://www.w3.org/2001/XMLSchema" xmlns:p="http://schemas.microsoft.com/office/2006/metadata/properties" xmlns:ns2="051538e9-c694-450b-9056-83c8e7b681d1" xmlns:ns3="80348ba6-adcc-40fb-8576-6b95a36a3021" targetNamespace="http://schemas.microsoft.com/office/2006/metadata/properties" ma:root="true" ma:fieldsID="b46257e84761f59f63a343e9aa33abf0" ns2:_="" ns3:_="">
    <xsd:import namespace="051538e9-c694-450b-9056-83c8e7b681d1"/>
    <xsd:import namespace="80348ba6-adcc-40fb-8576-6b95a36a30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1538e9-c694-450b-9056-83c8e7b681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42764dbc-7309-45b3-8ffb-b5aa3fc55a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348ba6-adcc-40fb-8576-6b95a36a302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402aea5-70a3-4309-a075-81a717f4eae1}" ma:internalName="TaxCatchAll" ma:showField="CatchAllData" ma:web="80348ba6-adcc-40fb-8576-6b95a36a302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43F956E-2E4D-49EA-91C3-D3F685E2425C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terms/"/>
    <ds:schemaRef ds:uri="http://purl.org/dc/elements/1.1/"/>
    <ds:schemaRef ds:uri="051538e9-c694-450b-9056-83c8e7b681d1"/>
    <ds:schemaRef ds:uri="80348ba6-adcc-40fb-8576-6b95a36a3021"/>
  </ds:schemaRefs>
</ds:datastoreItem>
</file>

<file path=customXml/itemProps2.xml><?xml version="1.0" encoding="utf-8"?>
<ds:datastoreItem xmlns:ds="http://schemas.openxmlformats.org/officeDocument/2006/customXml" ds:itemID="{7072185B-17AB-4604-BBC3-575F473BBB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1538e9-c694-450b-9056-83c8e7b681d1"/>
    <ds:schemaRef ds:uri="80348ba6-adcc-40fb-8576-6b95a36a30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7B68ACD-911D-447C-80A2-EEDD01A328F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Equity breakdown</vt:lpstr>
      <vt:lpstr>ProtectAll Unit Prices 2022</vt:lpstr>
    </vt:vector>
  </TitlesOfParts>
  <Manager/>
  <Company>Apollo Group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AEG User</dc:creator>
  <cp:keywords/>
  <dc:description/>
  <cp:lastModifiedBy>Greg Ardan</cp:lastModifiedBy>
  <cp:revision/>
  <dcterms:created xsi:type="dcterms:W3CDTF">2019-09-26T11:28:54Z</dcterms:created>
  <dcterms:modified xsi:type="dcterms:W3CDTF">2023-01-09T14:37:19Z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0x010100BDC43C60E4A30943911717CC463D6A41</vt:lpwstr>
  </property>
  <property fmtid="{D5CDD505-2E9C-101B-9397-08002B2CF9AE}" pid="3" name="MediaServiceImageTags">
    <vt:lpwstr/>
  </property>
</Properties>
</file>